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<sst xmlns="http://schemas.openxmlformats.org/spreadsheetml/2006/main" count="164" uniqueCount="132">
  <si>
    <t>ΚΟΥΡΤΙΝΟΤΟΠΟΣ ΑΝΩΝΥΜΟΣ ΕΜΠΟΡΙΚΗ ΕΤΑΙΡΕΙΑ</t>
  </si>
  <si>
    <t>ΕΝΕΡΓΗΤΙΚΟ</t>
  </si>
  <si>
    <t xml:space="preserve">                     ΠΑΘΗΤΙΚΟ</t>
  </si>
  <si>
    <t>Β.ΕΞΟΔΑ ΕΓΚΑΤΑΣΤΑΣΕΩΣ</t>
  </si>
  <si>
    <t>Αξία  Κτήσεως</t>
  </si>
  <si>
    <t>Αποσβέσεις</t>
  </si>
  <si>
    <t xml:space="preserve"> Αναπ/στη  Αξία</t>
  </si>
  <si>
    <t>Α. ΙΔΙΑ ΚΕΦΑΛΑΙΑ</t>
  </si>
  <si>
    <t>Β.  ΕΞΟΔΑ   ΕΓΚΑΤΑΣΤΑΣΕΩΣ</t>
  </si>
  <si>
    <t>Ι.</t>
  </si>
  <si>
    <t xml:space="preserve">Εταιρίκο   Κεφάλαιο  </t>
  </si>
  <si>
    <t>1.</t>
  </si>
  <si>
    <t>Έξοδα ιδρύσεως &amp; Α΄. Εγκααστ.</t>
  </si>
  <si>
    <t>Καταβλημένο</t>
  </si>
  <si>
    <t>Γ.  ΠΑΓΙΟ  ΕΝΕΡΓΗΤΙΚΟ</t>
  </si>
  <si>
    <t>Γ.ΠΑΓΙΟ ΕΝΕΡΓΗΤΙΚΟ</t>
  </si>
  <si>
    <t>Σύνολο ιδίων κεφαλαίων (ΑI+AIV+AV)</t>
  </si>
  <si>
    <t>ΙΙ.</t>
  </si>
  <si>
    <t>Ενσώματες  ακινητοποιήσεις</t>
  </si>
  <si>
    <t>3.</t>
  </si>
  <si>
    <t>Κτίρια-εγκατ. σε ακίνητα τρίτων</t>
  </si>
  <si>
    <t>ιv.</t>
  </si>
  <si>
    <t>Αποθεματικά Κεφάλαια</t>
  </si>
  <si>
    <t>5.</t>
  </si>
  <si>
    <t>Mεταφορικά Μέσα</t>
  </si>
  <si>
    <t>Τακτικό Αποθεματικό</t>
  </si>
  <si>
    <t>6.</t>
  </si>
  <si>
    <t>Έπιπλα  &amp; λοιπός  εξοπλισμός</t>
  </si>
  <si>
    <t>Σύνολο  ακινητοποιήσεων  (ΓΙΙ)</t>
  </si>
  <si>
    <t>v.</t>
  </si>
  <si>
    <t>Aποτελ'εσματα εις νέο</t>
  </si>
  <si>
    <t>Υπολοιπο zημιών εις νέο</t>
  </si>
  <si>
    <t>vi.</t>
  </si>
  <si>
    <t>Ποσά προορισμένα για αύξηση κεφαλαίου</t>
  </si>
  <si>
    <t>Δ.  ΚΥΚΛΟΦΟΡΟΥΝ  ΕΝΕΡΓΗΤΙΚΟ</t>
  </si>
  <si>
    <t>Δ. ΚΥΚΛΟΦΟΡΟΥΝ ΕΝΕΡΓΗΤΙΚΟ</t>
  </si>
  <si>
    <t>Καταθέσεις μετόχων</t>
  </si>
  <si>
    <t>Αποθέματα</t>
  </si>
  <si>
    <t>Σύνολο ιδιων κεφαλαίων</t>
  </si>
  <si>
    <t>Εμπορεύματα</t>
  </si>
  <si>
    <t>Γ.  ΥΠΟΧΡΕΩΣΕΙΣ</t>
  </si>
  <si>
    <t>Μακροπρόθεσμες υποχρεώσεις</t>
  </si>
  <si>
    <t>2.</t>
  </si>
  <si>
    <t>Δάνεια τραπεζών</t>
  </si>
  <si>
    <t>II.</t>
  </si>
  <si>
    <t>Βραχυπρόθεσμες  υποχρεώσεις</t>
  </si>
  <si>
    <t>Απαιτήσεις</t>
  </si>
  <si>
    <t>Προμηθευτές</t>
  </si>
  <si>
    <t>Πελάτες</t>
  </si>
  <si>
    <t>2α.</t>
  </si>
  <si>
    <t>Επιταγές πληρωτέες (μεταχρ/νες)</t>
  </si>
  <si>
    <t>Επιταγές εισπρακτέες</t>
  </si>
  <si>
    <t>Τράπεζες λ/βραχυπροθεσμων υποχρ.</t>
  </si>
  <si>
    <t>11.</t>
  </si>
  <si>
    <t>Χρεώστες διάφοροι</t>
  </si>
  <si>
    <t>Υποχρεώσεις από  φόρους - τέλη</t>
  </si>
  <si>
    <t>ΙV.</t>
  </si>
  <si>
    <t>Ασφαλιστικοί  Οργανισμοί</t>
  </si>
  <si>
    <t>IV.</t>
  </si>
  <si>
    <t>Διαθέσιμα</t>
  </si>
  <si>
    <t>10.</t>
  </si>
  <si>
    <t>Μερίσματα πληρωτέα</t>
  </si>
  <si>
    <t>Ταμείο</t>
  </si>
  <si>
    <t>Καταθέσεις όψεως</t>
  </si>
  <si>
    <t>Σύνολο  υποχρεώσεων(ΓΙ+ΓΙΙ)</t>
  </si>
  <si>
    <t xml:space="preserve">Σύνολο κυκλοφορούντος ενεργητικού (ΔΙ+ΔΙΙ+ΔΙV) </t>
  </si>
  <si>
    <t>ΓΕΝΙΚΟ ΣΥΝΟΛΟ ΕΝΕΡΓΗΤΙΚΟΥ  (Β+Γ+Δ+Ε)</t>
  </si>
  <si>
    <t>ΓΕΝΙΚΟ ΣΥΝΟΛΟ ΕΝΕΡΓΗΤΙΚΟΥ (Β+Γ+Δ)</t>
  </si>
  <si>
    <t>ΓΕΝΙΚΟ  ΣΥΝΟΛΟ  ΠΑΘΗΤΙΚΟΥ (Α+Β+Γ+Δ)</t>
  </si>
  <si>
    <t>ΚΑΤΑΣΤΑΣΗ  ΛΟΓΑΡΙΑΣΜΟΥ  ΑΠΟΤΕΛΕΣΜΑΤΩΝ ΧΡΗΣΕΩΣ  31ης ΔΕΚΕΜΒΡΙΟΥ 2006 (1 ΙΑΝΟΥΑΡΙΟΥ - 31 ΔΕΚΕΜΒΡΙΟΥ 2006)</t>
  </si>
  <si>
    <t>ΠΙΝΑΚΑΣ ΔΙΑΘΕΣΕΩΣ ΑΠΟΤΕΛΕΣΜΑΤΩΝ</t>
  </si>
  <si>
    <t>I</t>
  </si>
  <si>
    <t>ΑΠΟΤΕΛΕΣΜΑΤΑ ΕΚΜΕΤΑΛΛΕΥΣΕΩΣ</t>
  </si>
  <si>
    <t>Κύκλος  εργασιών (πωλήσεις)</t>
  </si>
  <si>
    <t>Κύκλος εργασιών (πωλήσεις)</t>
  </si>
  <si>
    <t>Μειον:Κόστος πωλήσεων</t>
  </si>
  <si>
    <t>Μείον :Κοστος πωλήσεων</t>
  </si>
  <si>
    <t>Μικτά αποτελέσματα  εκμετ/σεως</t>
  </si>
  <si>
    <t>Μικτά αποτελέσματα εκμετ/σεως</t>
  </si>
  <si>
    <t>Μείον        :   Φόρος εισοδήματος</t>
  </si>
  <si>
    <t xml:space="preserve">Πλέον: 1.Αλλα έσοδα εκμετάλλευσης </t>
  </si>
  <si>
    <t>Κέρδη προς  διάθεση</t>
  </si>
  <si>
    <t>Σύνολο</t>
  </si>
  <si>
    <t>Πλεον:Αλλα έσοδα εκμεταλλεύσεως</t>
  </si>
  <si>
    <t>Μείον</t>
  </si>
  <si>
    <t>1. Εξοδα διοικητικής  λειτουργίας</t>
  </si>
  <si>
    <t>Η Διάθεση των κερδών γίνεται ως εξής</t>
  </si>
  <si>
    <t>Μείον:</t>
  </si>
  <si>
    <t>3. Εξοδα  λειτουργίας  διαθέσεως</t>
  </si>
  <si>
    <t>Tακτικό Αποθεματικό</t>
  </si>
  <si>
    <t>Μερικα αποτ/τα (κέρδη) χρήσης</t>
  </si>
  <si>
    <t>8.</t>
  </si>
  <si>
    <t>Μερίσματα</t>
  </si>
  <si>
    <t>9.</t>
  </si>
  <si>
    <t>Υπόλοιπο Κερδών εις Νέο</t>
  </si>
  <si>
    <t>3.Χρεωστικοί τόκοι</t>
  </si>
  <si>
    <t>Μερικά αποτ/τα (κέρδη ) εκμ/σεως</t>
  </si>
  <si>
    <t>Ολικά αποτελέσματατα  εκμετ/σεως</t>
  </si>
  <si>
    <r>
      <t xml:space="preserve">Πλέον :  </t>
    </r>
    <r>
      <rPr>
        <sz val="8"/>
        <rFont val="Arial Greek"/>
        <family val="0"/>
      </rPr>
      <t>4.  Πιστωτικοί τόκοι &amp; συναφή έσοδα</t>
    </r>
  </si>
  <si>
    <t>ΠΛΕΟΝ  (ή  Μείον)  ΕΚΤΑΚΤΑ ΑΠΟΤΕΛΕΣΜΑΤΑ</t>
  </si>
  <si>
    <r>
      <t xml:space="preserve">Μειον :  </t>
    </r>
    <r>
      <rPr>
        <sz val="8"/>
        <rFont val="Arial Greek"/>
        <family val="0"/>
      </rPr>
      <t>3. Χρεωστικοί τόκοι &amp; συναφή έξοδα</t>
    </r>
  </si>
  <si>
    <t>1.Εκτακτα και ανόργανα έξοδα</t>
  </si>
  <si>
    <t>Οργανικά καί έκτακτα αποτελέσματα (κέρδη ή Ζημίες )</t>
  </si>
  <si>
    <t xml:space="preserve"> Μείον  Σύνολο αποσβέσεων πάγιων στοιχείων</t>
  </si>
  <si>
    <t>ΚΑΘΑΡΑ ΑΠΟΤΕΛΕΣΜΑΤΑ ΧΡΗΣΕΩΣ</t>
  </si>
  <si>
    <t xml:space="preserve">  Μειον:Οι από αυτές ενσωμ.στο λειτ.κόστος </t>
  </si>
  <si>
    <t>ΚΑΘΑΡΑ ΑΠΟΤΕΛΕΣΜΑΤΑ  ΧΡΗΣΕΩΣ προ φόρων</t>
  </si>
  <si>
    <t xml:space="preserve">         Ο ΠΡΟΪΣΤΑΜΕΝΟΣ ΛΟΓΙΣΤΗΡΙΟΥ</t>
  </si>
  <si>
    <t>ΒΕΡΟΥΧΗΣ ΠΑΝΑΓΙΩΤΗΣ</t>
  </si>
  <si>
    <t xml:space="preserve">     ΓΕΩΡΓΙΟΣ ΚΟΝΤΖΙΚΛΙΔΗΣ</t>
  </si>
  <si>
    <t>Α.Δ.Τ. Ξ-092930</t>
  </si>
  <si>
    <t xml:space="preserve">                  Α.Δ.Τ. AZ 067471/2007</t>
  </si>
  <si>
    <t>Αρ. Αδείας Α΄.  Τάξης  0011779</t>
  </si>
  <si>
    <t>Ποσά Κλειόμενης Χρήσης 2012</t>
  </si>
  <si>
    <t>Ποσά Κλειόμ. Χρήσ.2012</t>
  </si>
  <si>
    <t>Προκαταβολες πελατων</t>
  </si>
  <si>
    <t>4.</t>
  </si>
  <si>
    <t>Γραματεια εισπρακτεα</t>
  </si>
  <si>
    <t>Γραμμάτια πληρωτέα</t>
  </si>
  <si>
    <t xml:space="preserve"> Χρήσεως 2012</t>
  </si>
  <si>
    <t>Καθαρά αποτελέσματα (ζημιές) χρήσεως</t>
  </si>
  <si>
    <t>Μείον        :   ζημιές προηγούμενης χρήσης</t>
  </si>
  <si>
    <t xml:space="preserve">Η ΠΡΟΕΔΡΟΣ </t>
  </si>
  <si>
    <t>ΖΑΒΙΤΣΑΝΟΥ ΕΛΕΝΗ</t>
  </si>
  <si>
    <t>Α.Δ.Τ. Χ-421777</t>
  </si>
  <si>
    <t xml:space="preserve">ΙΣΟΛΟΓΙΣΜΟΣ ΤΗΣ 31ης ΔΕΚΕΜΒΡΙΟΥ 2012 - 12η ΕΤΑΙΡΙΚΗ ΧΡΗΣΗ (1 ΙΑΝΟΥΑΡΙΟΥ 2013 - 31 ΔΕΚΕΜΒΡΙΟΥ 2013 ) ΑΡ.Μ.Α.Ε. 46603/02/Β/00/87 </t>
  </si>
  <si>
    <t>Ποσά Κλειόμενης Χρήσης 2013</t>
  </si>
  <si>
    <t>Ποσά Κλειόμ. Χρήσ.2013</t>
  </si>
  <si>
    <t xml:space="preserve"> Χρήσεως 2013</t>
  </si>
  <si>
    <t>ΚΑΤΑΣΤΑΣΗ ΛΟΓΑΡΙΑΣΜΟΥ ΑΠΟΤΕΛΕΣΜΑΤΩΝ ΧΡΗΣΕΩΣ 31ης ΔΕΚΕΜΒΡΙΟΥ 2013 (1/1/2013 - 31/12/2013)</t>
  </si>
  <si>
    <t>Πιστωτές διάφοροι</t>
  </si>
  <si>
    <t>TO ΜΕΛΟΣ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</si>
</sst>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8]dddd\,\ d\ mmmm\ yyyy"/>
    <numFmt numFmtId="173" formatCode="[$-408]h:mm:ss\ AM/PM"/>
    <numFmt numFmtId="174" formatCode="#,##0.00_ ;\-#,##0.00\ "/>
    <numFmt numFmtId="175" formatCode="#,##0.0"/>
  </numFmts>
  <fonts count="39">
    <font>
      <sz val="10"/>
      <name val="Arial"/>
      <family val="0"/>
    </font>
    <font>
      <sz val="8"/>
      <name val="Arial Greek"/>
      <family val="2"/>
    </font>
    <font>
      <b/>
      <sz val="10"/>
      <name val="Arial Greek"/>
      <family val="0"/>
    </font>
    <font>
      <b/>
      <sz val="8"/>
      <name val="Arial Greek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1" applyNumberFormat="0" applyAlignment="0" applyProtection="0"/>
  </cellStyleXfs>
  <cellXfs count="131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Continuous" vertical="center"/>
    </xf>
    <xf numFmtId="3" fontId="1" fillId="0" borderId="11" xfId="0" applyNumberFormat="1" applyFont="1" applyBorder="1" applyAlignment="1">
      <alignment horizontal="centerContinuous" vertical="center"/>
    </xf>
    <xf numFmtId="3" fontId="1" fillId="0" borderId="0" xfId="0" applyNumberFormat="1" applyFont="1" applyAlignment="1">
      <alignment vertical="center"/>
    </xf>
    <xf numFmtId="3" fontId="1" fillId="0" borderId="12" xfId="0" applyNumberFormat="1" applyFont="1" applyBorder="1" applyAlignment="1">
      <alignment horizontal="centerContinuous" vertical="center"/>
    </xf>
    <xf numFmtId="3" fontId="1" fillId="0" borderId="0" xfId="0" applyNumberFormat="1" applyFont="1" applyBorder="1" applyAlignment="1">
      <alignment horizontal="centerContinuous" vertical="center"/>
    </xf>
    <xf numFmtId="3" fontId="1" fillId="0" borderId="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Continuous" vertical="center"/>
    </xf>
    <xf numFmtId="3" fontId="3" fillId="0" borderId="13" xfId="0" applyNumberFormat="1" applyFont="1" applyBorder="1" applyAlignment="1">
      <alignment horizontal="centerContinuous" vertical="center"/>
    </xf>
    <xf numFmtId="3" fontId="3" fillId="0" borderId="10" xfId="0" applyNumberFormat="1" applyFont="1" applyBorder="1" applyAlignment="1">
      <alignment horizontal="centerContinuous" vertical="center"/>
    </xf>
    <xf numFmtId="3" fontId="3" fillId="0" borderId="11" xfId="0" applyNumberFormat="1" applyFont="1" applyBorder="1" applyAlignment="1">
      <alignment horizontal="centerContinuous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Continuous"/>
    </xf>
    <xf numFmtId="3" fontId="1" fillId="0" borderId="0" xfId="0" applyNumberFormat="1" applyFont="1" applyAlignment="1">
      <alignment/>
    </xf>
    <xf numFmtId="3" fontId="1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 quotePrefix="1">
      <alignment horizontal="center" vertical="center" wrapText="1"/>
    </xf>
    <xf numFmtId="3" fontId="1" fillId="0" borderId="15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left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wrapText="1"/>
    </xf>
    <xf numFmtId="4" fontId="1" fillId="0" borderId="22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centerContinuous" wrapText="1"/>
    </xf>
    <xf numFmtId="4" fontId="1" fillId="0" borderId="2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 horizontal="left"/>
    </xf>
    <xf numFmtId="3" fontId="3" fillId="0" borderId="30" xfId="0" applyNumberFormat="1" applyFont="1" applyBorder="1" applyAlignment="1">
      <alignment horizontal="left"/>
    </xf>
    <xf numFmtId="3" fontId="3" fillId="0" borderId="31" xfId="0" applyNumberFormat="1" applyFont="1" applyBorder="1" applyAlignment="1">
      <alignment horizontal="centerContinuous"/>
    </xf>
    <xf numFmtId="4" fontId="3" fillId="0" borderId="30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0" xfId="0" applyNumberFormat="1" applyFont="1" applyBorder="1" applyAlignment="1">
      <alignment horizontal="centerContinuous"/>
    </xf>
    <xf numFmtId="4" fontId="2" fillId="0" borderId="32" xfId="0" applyNumberFormat="1" applyFont="1" applyBorder="1" applyAlignment="1">
      <alignment horizontal="left"/>
    </xf>
    <xf numFmtId="4" fontId="1" fillId="0" borderId="3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left"/>
    </xf>
    <xf numFmtId="3" fontId="1" fillId="0" borderId="31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Continuous"/>
    </xf>
    <xf numFmtId="3" fontId="3" fillId="0" borderId="33" xfId="0" applyNumberFormat="1" applyFont="1" applyBorder="1" applyAlignment="1">
      <alignment horizontal="centerContinuous" vertical="center"/>
    </xf>
    <xf numFmtId="3" fontId="3" fillId="0" borderId="14" xfId="0" applyNumberFormat="1" applyFont="1" applyBorder="1" applyAlignment="1">
      <alignment horizontal="centerContinuous" vertical="center"/>
    </xf>
    <xf numFmtId="4" fontId="1" fillId="0" borderId="0" xfId="0" applyNumberFormat="1" applyFont="1" applyBorder="1" applyAlignment="1">
      <alignment horizontal="centerContinuous"/>
    </xf>
    <xf numFmtId="4" fontId="3" fillId="0" borderId="14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34" xfId="0" applyNumberFormat="1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/>
    </xf>
    <xf numFmtId="3" fontId="1" fillId="0" borderId="31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3" fontId="3" fillId="0" borderId="12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3" fontId="1" fillId="0" borderId="35" xfId="0" applyNumberFormat="1" applyFont="1" applyBorder="1" applyAlignment="1">
      <alignment horizontal="centerContinuous"/>
    </xf>
    <xf numFmtId="3" fontId="1" fillId="0" borderId="34" xfId="0" applyNumberFormat="1" applyFont="1" applyBorder="1" applyAlignment="1">
      <alignment horizontal="centerContinuous"/>
    </xf>
    <xf numFmtId="3" fontId="1" fillId="0" borderId="34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/>
    </xf>
    <xf numFmtId="3" fontId="1" fillId="0" borderId="34" xfId="0" applyNumberFormat="1" applyFont="1" applyBorder="1" applyAlignment="1">
      <alignment horizontal="centerContinuous"/>
    </xf>
    <xf numFmtId="3" fontId="1" fillId="0" borderId="34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centerContinuous"/>
    </xf>
    <xf numFmtId="174" fontId="1" fillId="0" borderId="16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32" borderId="24" xfId="0" applyNumberFormat="1" applyFont="1" applyFill="1" applyBorder="1" applyAlignment="1">
      <alignment/>
    </xf>
    <xf numFmtId="4" fontId="1" fillId="32" borderId="19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2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PageLayoutView="0" workbookViewId="0" topLeftCell="C34">
      <selection activeCell="I37" sqref="I37"/>
    </sheetView>
  </sheetViews>
  <sheetFormatPr defaultColWidth="9.140625" defaultRowHeight="12.75"/>
  <cols>
    <col min="1" max="1" width="2.140625" style="18" hidden="1" customWidth="1"/>
    <col min="2" max="2" width="0.71875" style="18" hidden="1" customWidth="1"/>
    <col min="3" max="3" width="3.28125" style="18" customWidth="1"/>
    <col min="4" max="4" width="11.7109375" style="18" customWidth="1"/>
    <col min="5" max="5" width="27.00390625" style="18" customWidth="1"/>
    <col min="6" max="6" width="0.13671875" style="18" hidden="1" customWidth="1"/>
    <col min="7" max="7" width="12.7109375" style="18" customWidth="1"/>
    <col min="8" max="8" width="12.57421875" style="18" customWidth="1"/>
    <col min="9" max="9" width="13.28125" style="18" customWidth="1"/>
    <col min="10" max="10" width="13.7109375" style="18" customWidth="1"/>
    <col min="11" max="11" width="13.00390625" style="18" customWidth="1"/>
    <col min="12" max="12" width="12.7109375" style="18" customWidth="1"/>
    <col min="13" max="13" width="3.421875" style="18" customWidth="1"/>
    <col min="14" max="14" width="3.28125" style="18" customWidth="1"/>
    <col min="15" max="15" width="2.7109375" style="18" customWidth="1"/>
    <col min="16" max="16" width="29.7109375" style="18" customWidth="1"/>
    <col min="17" max="17" width="2.7109375" style="18" hidden="1" customWidth="1"/>
    <col min="18" max="18" width="0.13671875" style="18" hidden="1" customWidth="1"/>
    <col min="19" max="19" width="14.421875" style="18" customWidth="1"/>
    <col min="20" max="20" width="14.00390625" style="18" customWidth="1"/>
    <col min="21" max="21" width="9.8515625" style="18" customWidth="1"/>
    <col min="22" max="22" width="10.421875" style="18" customWidth="1"/>
    <col min="23" max="16384" width="9.140625" style="18" customWidth="1"/>
  </cols>
  <sheetData>
    <row r="1" spans="1:20" s="3" customFormat="1" ht="18.75" customHeight="1">
      <c r="A1" s="1"/>
      <c r="B1" s="2"/>
      <c r="C1" s="121" t="s">
        <v>0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3"/>
    </row>
    <row r="2" spans="1:21" s="3" customFormat="1" ht="15" customHeight="1" thickBot="1">
      <c r="A2" s="4"/>
      <c r="B2" s="5"/>
      <c r="C2" s="124" t="s">
        <v>125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6"/>
      <c r="U2" s="6"/>
    </row>
    <row r="3" spans="1:21" ht="15" customHeight="1">
      <c r="A3" s="7" t="s">
        <v>1</v>
      </c>
      <c r="B3" s="8"/>
      <c r="C3" s="9"/>
      <c r="D3" s="10"/>
      <c r="E3" s="11" t="s">
        <v>1</v>
      </c>
      <c r="F3" s="10"/>
      <c r="G3" s="12" t="s">
        <v>126</v>
      </c>
      <c r="H3" s="12"/>
      <c r="I3" s="13"/>
      <c r="J3" s="14" t="s">
        <v>113</v>
      </c>
      <c r="K3" s="12"/>
      <c r="L3" s="13"/>
      <c r="M3" s="15" t="s">
        <v>2</v>
      </c>
      <c r="N3" s="10"/>
      <c r="O3" s="10"/>
      <c r="P3" s="16"/>
      <c r="Q3" s="16"/>
      <c r="R3" s="16"/>
      <c r="S3" s="114"/>
      <c r="T3" s="17"/>
      <c r="U3" s="8"/>
    </row>
    <row r="4" spans="1:21" ht="24.75" customHeight="1">
      <c r="A4" s="19"/>
      <c r="B4" s="8"/>
      <c r="C4" s="19"/>
      <c r="D4" s="20" t="s">
        <v>3</v>
      </c>
      <c r="E4" s="20"/>
      <c r="F4" s="8"/>
      <c r="G4" s="21" t="s">
        <v>4</v>
      </c>
      <c r="H4" s="21" t="s">
        <v>5</v>
      </c>
      <c r="I4" s="22" t="s">
        <v>6</v>
      </c>
      <c r="J4" s="23" t="s">
        <v>4</v>
      </c>
      <c r="K4" s="21" t="s">
        <v>5</v>
      </c>
      <c r="L4" s="22" t="s">
        <v>6</v>
      </c>
      <c r="M4" s="20" t="s">
        <v>7</v>
      </c>
      <c r="N4" s="20"/>
      <c r="O4" s="8"/>
      <c r="P4" s="8"/>
      <c r="Q4" s="8"/>
      <c r="R4" s="8"/>
      <c r="S4" s="24" t="s">
        <v>127</v>
      </c>
      <c r="T4" s="24" t="s">
        <v>114</v>
      </c>
      <c r="U4" s="8"/>
    </row>
    <row r="5" spans="1:21" ht="11.25">
      <c r="A5" s="7" t="s">
        <v>8</v>
      </c>
      <c r="B5" s="8"/>
      <c r="C5" s="19"/>
      <c r="D5" s="8"/>
      <c r="E5" s="8"/>
      <c r="F5" s="8"/>
      <c r="G5" s="8"/>
      <c r="H5" s="8"/>
      <c r="I5" s="25"/>
      <c r="J5" s="26"/>
      <c r="K5" s="27"/>
      <c r="L5" s="28"/>
      <c r="M5" s="29"/>
      <c r="N5" s="30" t="s">
        <v>9</v>
      </c>
      <c r="O5" s="31" t="s">
        <v>10</v>
      </c>
      <c r="P5" s="27"/>
      <c r="Q5" s="27"/>
      <c r="R5" s="27"/>
      <c r="S5" s="32"/>
      <c r="T5" s="32"/>
      <c r="U5" s="8"/>
    </row>
    <row r="6" spans="1:21" ht="13.5" customHeight="1">
      <c r="A6" s="19"/>
      <c r="B6" s="8"/>
      <c r="C6" s="19"/>
      <c r="D6" s="33" t="s">
        <v>11</v>
      </c>
      <c r="E6" s="8" t="s">
        <v>12</v>
      </c>
      <c r="F6" s="8"/>
      <c r="G6" s="116">
        <v>3973.72</v>
      </c>
      <c r="H6" s="93">
        <v>2653.71</v>
      </c>
      <c r="I6" s="65">
        <f>G6-H6</f>
        <v>1320.0099999999998</v>
      </c>
      <c r="J6" s="34">
        <v>3973.72</v>
      </c>
      <c r="K6" s="27">
        <v>2653.71</v>
      </c>
      <c r="L6" s="28">
        <f>J6-K6</f>
        <v>1320.0099999999998</v>
      </c>
      <c r="M6" s="27"/>
      <c r="N6" s="34"/>
      <c r="O6" s="34" t="s">
        <v>11</v>
      </c>
      <c r="P6" s="35" t="s">
        <v>13</v>
      </c>
      <c r="Q6" s="35"/>
      <c r="R6" s="35"/>
      <c r="S6" s="36">
        <v>563001.08</v>
      </c>
      <c r="T6" s="36">
        <v>563001.08</v>
      </c>
      <c r="U6" s="8"/>
    </row>
    <row r="7" spans="1:21" ht="13.5" customHeight="1" thickBot="1">
      <c r="A7" s="7" t="s">
        <v>14</v>
      </c>
      <c r="B7" s="8"/>
      <c r="C7" s="19"/>
      <c r="D7" s="20" t="s">
        <v>15</v>
      </c>
      <c r="E7" s="8"/>
      <c r="F7" s="8"/>
      <c r="G7" s="117">
        <v>3973.72</v>
      </c>
      <c r="H7" s="37">
        <v>2653.71</v>
      </c>
      <c r="I7" s="38">
        <f>G7-H7</f>
        <v>1320.0099999999998</v>
      </c>
      <c r="J7" s="37">
        <f>SUM(J6:J6)</f>
        <v>3973.72</v>
      </c>
      <c r="K7" s="37">
        <f>SUM(K6:K6)</f>
        <v>2653.71</v>
      </c>
      <c r="L7" s="38">
        <f>SUM(L6:L6)</f>
        <v>1320.0099999999998</v>
      </c>
      <c r="M7" s="27"/>
      <c r="N7" s="34"/>
      <c r="O7" s="39" t="s">
        <v>16</v>
      </c>
      <c r="P7" s="27"/>
      <c r="Q7" s="27"/>
      <c r="R7" s="27"/>
      <c r="S7" s="40">
        <f>S6</f>
        <v>563001.08</v>
      </c>
      <c r="T7" s="40">
        <f>T6</f>
        <v>563001.08</v>
      </c>
      <c r="U7" s="8"/>
    </row>
    <row r="8" spans="1:21" ht="12" thickTop="1">
      <c r="A8" s="19"/>
      <c r="B8" s="41" t="s">
        <v>17</v>
      </c>
      <c r="C8" s="42"/>
      <c r="D8" s="20" t="s">
        <v>18</v>
      </c>
      <c r="E8" s="8"/>
      <c r="F8" s="8"/>
      <c r="G8" s="27"/>
      <c r="H8" s="27"/>
      <c r="I8" s="28"/>
      <c r="J8" s="27"/>
      <c r="K8" s="27"/>
      <c r="L8" s="28"/>
      <c r="M8" s="39"/>
      <c r="N8" s="34"/>
      <c r="O8" s="39"/>
      <c r="P8" s="27"/>
      <c r="Q8" s="27"/>
      <c r="R8" s="27"/>
      <c r="S8" s="36"/>
      <c r="T8" s="36"/>
      <c r="U8" s="8"/>
    </row>
    <row r="9" spans="1:21" ht="11.25">
      <c r="A9" s="19"/>
      <c r="B9" s="8"/>
      <c r="C9" s="19"/>
      <c r="D9" s="43" t="s">
        <v>19</v>
      </c>
      <c r="E9" s="44" t="s">
        <v>20</v>
      </c>
      <c r="F9" s="44"/>
      <c r="G9" s="27">
        <f>31232.41+15441.51</f>
        <v>46673.92</v>
      </c>
      <c r="H9" s="27">
        <v>2050.52</v>
      </c>
      <c r="I9" s="28">
        <f>G9-H9</f>
        <v>44623.4</v>
      </c>
      <c r="J9" s="27">
        <v>46673.92</v>
      </c>
      <c r="K9" s="27">
        <v>2050.52</v>
      </c>
      <c r="L9" s="28">
        <f>J9-K9</f>
        <v>44623.4</v>
      </c>
      <c r="M9" s="39"/>
      <c r="N9" s="45" t="s">
        <v>21</v>
      </c>
      <c r="O9" s="46" t="s">
        <v>22</v>
      </c>
      <c r="P9" s="46"/>
      <c r="Q9" s="27"/>
      <c r="R9" s="27"/>
      <c r="S9" s="36"/>
      <c r="T9" s="36"/>
      <c r="U9" s="8"/>
    </row>
    <row r="10" spans="1:21" ht="12.75" customHeight="1">
      <c r="A10" s="19"/>
      <c r="B10" s="8"/>
      <c r="C10" s="19"/>
      <c r="D10" s="43" t="s">
        <v>23</v>
      </c>
      <c r="E10" s="44" t="s">
        <v>24</v>
      </c>
      <c r="F10" s="44"/>
      <c r="G10" s="27">
        <v>28801.2</v>
      </c>
      <c r="H10" s="27">
        <v>0</v>
      </c>
      <c r="I10" s="28">
        <v>28801.2</v>
      </c>
      <c r="J10" s="27">
        <v>28801.2</v>
      </c>
      <c r="K10" s="27">
        <v>0</v>
      </c>
      <c r="L10" s="28">
        <f>J10-K10</f>
        <v>28801.2</v>
      </c>
      <c r="M10" s="39"/>
      <c r="N10" s="45"/>
      <c r="O10" s="47" t="s">
        <v>11</v>
      </c>
      <c r="P10" s="47" t="s">
        <v>25</v>
      </c>
      <c r="Q10" s="27"/>
      <c r="R10" s="27"/>
      <c r="S10" s="48">
        <v>4428.13</v>
      </c>
      <c r="T10" s="48">
        <v>4428.13</v>
      </c>
      <c r="U10" s="8"/>
    </row>
    <row r="11" spans="1:21" ht="13.5" customHeight="1">
      <c r="A11" s="19"/>
      <c r="B11" s="8"/>
      <c r="C11" s="19"/>
      <c r="D11" s="33" t="s">
        <v>26</v>
      </c>
      <c r="E11" s="8" t="s">
        <v>27</v>
      </c>
      <c r="F11" s="8"/>
      <c r="G11" s="27">
        <f>37581.81+32509.99</f>
        <v>70091.8</v>
      </c>
      <c r="H11" s="27">
        <v>5390.77</v>
      </c>
      <c r="I11" s="28">
        <f>G11-H11</f>
        <v>64701.03</v>
      </c>
      <c r="J11" s="27">
        <v>71134.8</v>
      </c>
      <c r="K11" s="27">
        <v>5390.77</v>
      </c>
      <c r="L11" s="28">
        <f>J11-K11</f>
        <v>65744.03</v>
      </c>
      <c r="M11" s="39"/>
      <c r="N11" s="34"/>
      <c r="O11" s="39"/>
      <c r="P11" s="27"/>
      <c r="Q11" s="27"/>
      <c r="R11" s="27"/>
      <c r="S11" s="48">
        <v>4428.13</v>
      </c>
      <c r="T11" s="48">
        <v>4428.13</v>
      </c>
      <c r="U11" s="8"/>
    </row>
    <row r="12" spans="1:21" ht="12" thickBot="1">
      <c r="A12" s="7"/>
      <c r="B12" s="49"/>
      <c r="C12" s="50"/>
      <c r="D12" s="50" t="s">
        <v>28</v>
      </c>
      <c r="E12" s="51"/>
      <c r="F12" s="51"/>
      <c r="G12" s="37">
        <f aca="true" t="shared" si="0" ref="G12:L12">SUM(G9:G11)</f>
        <v>145566.91999999998</v>
      </c>
      <c r="H12" s="37">
        <f t="shared" si="0"/>
        <v>7441.290000000001</v>
      </c>
      <c r="I12" s="38">
        <f t="shared" si="0"/>
        <v>138125.63</v>
      </c>
      <c r="J12" s="37">
        <f t="shared" si="0"/>
        <v>146609.91999999998</v>
      </c>
      <c r="K12" s="37">
        <f t="shared" si="0"/>
        <v>7441.290000000001</v>
      </c>
      <c r="L12" s="38">
        <f t="shared" si="0"/>
        <v>139168.63</v>
      </c>
      <c r="M12" s="39"/>
      <c r="N12" s="45" t="s">
        <v>29</v>
      </c>
      <c r="O12" s="39" t="s">
        <v>30</v>
      </c>
      <c r="P12" s="27"/>
      <c r="Q12" s="27"/>
      <c r="R12" s="27"/>
      <c r="S12" s="36"/>
      <c r="T12" s="36"/>
      <c r="U12" s="8"/>
    </row>
    <row r="13" spans="1:21" ht="12.75" thickBot="1" thickTop="1">
      <c r="A13" s="19"/>
      <c r="B13" s="41"/>
      <c r="C13" s="52"/>
      <c r="D13" s="51"/>
      <c r="E13" s="51"/>
      <c r="F13" s="51"/>
      <c r="G13" s="8"/>
      <c r="H13" s="8"/>
      <c r="I13" s="25"/>
      <c r="J13" s="8"/>
      <c r="K13" s="8"/>
      <c r="L13" s="25"/>
      <c r="M13" s="39"/>
      <c r="N13" s="34"/>
      <c r="O13" s="47" t="s">
        <v>31</v>
      </c>
      <c r="P13" s="27"/>
      <c r="Q13" s="27"/>
      <c r="R13" s="27"/>
      <c r="S13" s="53">
        <v>-177914.76</v>
      </c>
      <c r="T13" s="53">
        <v>-169646.54</v>
      </c>
      <c r="U13" s="8"/>
    </row>
    <row r="14" spans="1:21" ht="12.75" customHeight="1" thickTop="1">
      <c r="A14" s="19"/>
      <c r="B14" s="41"/>
      <c r="C14" s="52"/>
      <c r="D14" s="51"/>
      <c r="E14" s="51"/>
      <c r="F14" s="51"/>
      <c r="G14" s="8"/>
      <c r="H14" s="8"/>
      <c r="I14" s="25"/>
      <c r="J14" s="8"/>
      <c r="K14" s="8"/>
      <c r="L14" s="25"/>
      <c r="M14" s="39"/>
      <c r="N14" s="30" t="s">
        <v>32</v>
      </c>
      <c r="O14" s="8" t="s">
        <v>33</v>
      </c>
      <c r="P14" s="8"/>
      <c r="Q14" s="8"/>
      <c r="R14" s="8"/>
      <c r="S14" s="32"/>
      <c r="T14" s="32"/>
      <c r="U14" s="8"/>
    </row>
    <row r="15" spans="1:21" ht="12.75" customHeight="1">
      <c r="A15" s="54" t="s">
        <v>34</v>
      </c>
      <c r="B15" s="55"/>
      <c r="C15" s="52"/>
      <c r="D15" s="51"/>
      <c r="E15" s="51"/>
      <c r="F15" s="51"/>
      <c r="G15" s="8"/>
      <c r="H15" s="8"/>
      <c r="I15" s="28"/>
      <c r="J15" s="8"/>
      <c r="K15" s="8"/>
      <c r="L15" s="28"/>
      <c r="M15" s="27"/>
      <c r="N15" s="27" t="s">
        <v>11</v>
      </c>
      <c r="O15" s="27" t="s">
        <v>36</v>
      </c>
      <c r="P15" s="27"/>
      <c r="Q15" s="27"/>
      <c r="R15" s="27"/>
      <c r="S15" s="36"/>
      <c r="T15" s="36"/>
      <c r="U15" s="8"/>
    </row>
    <row r="16" spans="1:21" ht="13.5" customHeight="1" thickBot="1">
      <c r="A16" s="57"/>
      <c r="B16" s="55" t="s">
        <v>9</v>
      </c>
      <c r="C16" s="54"/>
      <c r="D16" s="56" t="s">
        <v>35</v>
      </c>
      <c r="E16" s="56"/>
      <c r="F16" s="8"/>
      <c r="G16" s="8"/>
      <c r="H16" s="8"/>
      <c r="I16" s="28"/>
      <c r="J16" s="8"/>
      <c r="K16" s="8"/>
      <c r="L16" s="28"/>
      <c r="M16" s="8"/>
      <c r="N16" s="27" t="s">
        <v>38</v>
      </c>
      <c r="O16" s="39"/>
      <c r="P16" s="27"/>
      <c r="Q16" s="27"/>
      <c r="R16" s="27"/>
      <c r="S16" s="40">
        <f>S7+S11+S13</f>
        <v>389514.44999999995</v>
      </c>
      <c r="T16" s="40">
        <f>T11+T7+T13</f>
        <v>397782.6699999999</v>
      </c>
      <c r="U16" s="8"/>
    </row>
    <row r="17" spans="1:21" ht="12" thickTop="1">
      <c r="A17" s="19"/>
      <c r="B17" s="8"/>
      <c r="C17" s="19"/>
      <c r="D17" s="58" t="s">
        <v>9</v>
      </c>
      <c r="E17" s="56" t="s">
        <v>37</v>
      </c>
      <c r="F17" s="8"/>
      <c r="G17" s="8"/>
      <c r="H17" s="8"/>
      <c r="I17" s="28"/>
      <c r="J17" s="8"/>
      <c r="K17" s="8"/>
      <c r="L17" s="28"/>
      <c r="M17" s="39" t="s">
        <v>40</v>
      </c>
      <c r="N17" s="27"/>
      <c r="O17" s="39"/>
      <c r="P17" s="27"/>
      <c r="Q17" s="27"/>
      <c r="R17" s="27"/>
      <c r="S17" s="32"/>
      <c r="T17" s="32"/>
      <c r="U17" s="8"/>
    </row>
    <row r="18" spans="1:21" ht="12" thickBot="1">
      <c r="A18" s="19"/>
      <c r="B18" s="8"/>
      <c r="C18" s="19"/>
      <c r="D18" s="33" t="s">
        <v>11</v>
      </c>
      <c r="E18" s="59" t="s">
        <v>39</v>
      </c>
      <c r="F18" s="60"/>
      <c r="G18" s="8"/>
      <c r="H18" s="8"/>
      <c r="I18" s="61">
        <v>1081864.73</v>
      </c>
      <c r="J18" s="8"/>
      <c r="K18" s="8"/>
      <c r="L18" s="61">
        <v>1193595.62</v>
      </c>
      <c r="M18" s="39"/>
      <c r="N18" s="30" t="s">
        <v>9</v>
      </c>
      <c r="O18" s="39" t="s">
        <v>41</v>
      </c>
      <c r="P18" s="27"/>
      <c r="Q18" s="27"/>
      <c r="R18" s="27"/>
      <c r="S18" s="32"/>
      <c r="T18" s="32"/>
      <c r="U18" s="8"/>
    </row>
    <row r="19" spans="1:21" ht="12.75" thickBot="1" thickTop="1">
      <c r="A19" s="19"/>
      <c r="B19" s="8"/>
      <c r="C19" s="19"/>
      <c r="D19" s="33"/>
      <c r="E19" s="59"/>
      <c r="F19" s="60"/>
      <c r="G19" s="8"/>
      <c r="H19" s="8"/>
      <c r="I19" s="28"/>
      <c r="J19" s="8"/>
      <c r="K19" s="8"/>
      <c r="L19" s="28"/>
      <c r="M19" s="39"/>
      <c r="N19" s="27"/>
      <c r="O19" s="39" t="s">
        <v>42</v>
      </c>
      <c r="P19" s="27" t="s">
        <v>43</v>
      </c>
      <c r="Q19" s="27"/>
      <c r="R19" s="27"/>
      <c r="S19" s="53">
        <v>25000.01</v>
      </c>
      <c r="T19" s="53">
        <v>25000.01</v>
      </c>
      <c r="U19" s="8"/>
    </row>
    <row r="20" spans="1:21" ht="12" thickTop="1">
      <c r="A20" s="19"/>
      <c r="B20" s="8"/>
      <c r="C20" s="19"/>
      <c r="D20" s="33"/>
      <c r="E20" s="59"/>
      <c r="F20" s="60"/>
      <c r="G20" s="8"/>
      <c r="H20" s="8"/>
      <c r="I20" s="28"/>
      <c r="J20" s="8"/>
      <c r="K20" s="8"/>
      <c r="L20" s="28"/>
      <c r="M20" s="39"/>
      <c r="N20" s="30" t="s">
        <v>44</v>
      </c>
      <c r="O20" s="39" t="s">
        <v>45</v>
      </c>
      <c r="P20" s="27"/>
      <c r="Q20" s="27"/>
      <c r="R20" s="27"/>
      <c r="S20" s="32"/>
      <c r="T20" s="32"/>
      <c r="U20" s="8"/>
    </row>
    <row r="21" spans="1:21" ht="11.25">
      <c r="A21" s="19"/>
      <c r="B21" s="8"/>
      <c r="C21" s="19"/>
      <c r="D21" s="62" t="s">
        <v>17</v>
      </c>
      <c r="E21" s="56" t="s">
        <v>46</v>
      </c>
      <c r="F21" s="60"/>
      <c r="G21" s="8"/>
      <c r="H21" s="8"/>
      <c r="I21" s="28"/>
      <c r="J21" s="8"/>
      <c r="K21" s="8"/>
      <c r="L21" s="28"/>
      <c r="M21" s="27"/>
      <c r="N21" s="30"/>
      <c r="O21" s="39"/>
      <c r="P21" s="27"/>
      <c r="Q21" s="27"/>
      <c r="R21" s="27"/>
      <c r="S21" s="36"/>
      <c r="T21" s="36"/>
      <c r="U21" s="8"/>
    </row>
    <row r="22" spans="1:21" ht="12.75" customHeight="1">
      <c r="A22" s="19"/>
      <c r="B22" s="55" t="s">
        <v>17</v>
      </c>
      <c r="C22" s="54"/>
      <c r="D22" s="62"/>
      <c r="E22" s="113"/>
      <c r="F22" s="60"/>
      <c r="G22" s="8"/>
      <c r="H22" s="27"/>
      <c r="I22" s="28"/>
      <c r="J22" s="8"/>
      <c r="K22" s="27"/>
      <c r="L22" s="28"/>
      <c r="M22" s="27"/>
      <c r="N22" s="27"/>
      <c r="O22" s="34" t="s">
        <v>11</v>
      </c>
      <c r="P22" s="27" t="s">
        <v>47</v>
      </c>
      <c r="Q22" s="27"/>
      <c r="R22" s="27"/>
      <c r="S22" s="36">
        <v>323621.4</v>
      </c>
      <c r="T22" s="36">
        <v>453766.26</v>
      </c>
      <c r="U22" s="8"/>
    </row>
    <row r="23" spans="1:21" ht="12" customHeight="1">
      <c r="A23" s="19"/>
      <c r="B23" s="55"/>
      <c r="C23" s="54"/>
      <c r="D23" s="33" t="s">
        <v>11</v>
      </c>
      <c r="E23" s="63" t="s">
        <v>48</v>
      </c>
      <c r="F23" s="60"/>
      <c r="G23" s="8"/>
      <c r="H23" s="8"/>
      <c r="I23" s="28">
        <v>40727.56</v>
      </c>
      <c r="J23" s="8"/>
      <c r="K23" s="8"/>
      <c r="L23" s="28">
        <v>56963.06</v>
      </c>
      <c r="M23" s="27"/>
      <c r="N23" s="27"/>
      <c r="O23" s="33">
        <v>2</v>
      </c>
      <c r="P23" s="35" t="s">
        <v>118</v>
      </c>
      <c r="Q23" s="35"/>
      <c r="R23" s="64"/>
      <c r="S23" s="36">
        <v>5975.73</v>
      </c>
      <c r="T23" s="36">
        <v>194126.73</v>
      </c>
      <c r="U23" s="8"/>
    </row>
    <row r="24" spans="1:21" ht="13.5" customHeight="1">
      <c r="A24" s="19"/>
      <c r="B24" s="8"/>
      <c r="C24" s="54"/>
      <c r="D24" s="33" t="s">
        <v>42</v>
      </c>
      <c r="E24" s="63" t="s">
        <v>117</v>
      </c>
      <c r="F24" s="60"/>
      <c r="G24" s="8"/>
      <c r="H24" s="8"/>
      <c r="I24" s="28">
        <v>89147.63</v>
      </c>
      <c r="J24" s="8"/>
      <c r="K24" s="8"/>
      <c r="L24" s="28">
        <v>89147.63</v>
      </c>
      <c r="M24" s="27"/>
      <c r="N24" s="27"/>
      <c r="O24" s="34" t="s">
        <v>49</v>
      </c>
      <c r="P24" s="35" t="s">
        <v>50</v>
      </c>
      <c r="Q24" s="35"/>
      <c r="R24" s="64"/>
      <c r="S24" s="36">
        <v>165299.78</v>
      </c>
      <c r="T24" s="36">
        <v>166491.78</v>
      </c>
      <c r="U24" s="8"/>
    </row>
    <row r="25" spans="1:21" ht="11.25" customHeight="1">
      <c r="A25" s="19"/>
      <c r="B25" s="20"/>
      <c r="C25" s="19"/>
      <c r="D25" s="33" t="s">
        <v>19</v>
      </c>
      <c r="E25" s="63" t="s">
        <v>51</v>
      </c>
      <c r="F25" s="60"/>
      <c r="G25" s="8"/>
      <c r="H25" s="8"/>
      <c r="I25" s="28">
        <v>26339.76</v>
      </c>
      <c r="J25" s="8"/>
      <c r="K25" s="8"/>
      <c r="L25" s="28">
        <v>33339.76</v>
      </c>
      <c r="M25" s="27"/>
      <c r="N25" s="27"/>
      <c r="O25" s="34" t="s">
        <v>19</v>
      </c>
      <c r="P25" s="35" t="s">
        <v>52</v>
      </c>
      <c r="Q25" s="35"/>
      <c r="R25" s="35"/>
      <c r="S25" s="36">
        <v>266198.58</v>
      </c>
      <c r="T25" s="36">
        <v>266198.58</v>
      </c>
      <c r="U25" s="8"/>
    </row>
    <row r="26" spans="1:21" ht="14.25" customHeight="1">
      <c r="A26" s="19"/>
      <c r="B26" s="55" t="s">
        <v>56</v>
      </c>
      <c r="C26" s="7"/>
      <c r="D26" s="33" t="s">
        <v>53</v>
      </c>
      <c r="E26" s="8" t="s">
        <v>54</v>
      </c>
      <c r="F26" s="8"/>
      <c r="G26" s="8"/>
      <c r="H26" s="8"/>
      <c r="I26" s="65">
        <f>30979.42+8053.7</f>
        <v>39033.119999999995</v>
      </c>
      <c r="J26" s="8"/>
      <c r="K26" s="8"/>
      <c r="L26" s="65">
        <v>36459.59</v>
      </c>
      <c r="M26" s="27"/>
      <c r="N26" s="27"/>
      <c r="O26" s="34" t="s">
        <v>116</v>
      </c>
      <c r="P26" s="27" t="s">
        <v>115</v>
      </c>
      <c r="S26" s="115">
        <v>32135.12</v>
      </c>
      <c r="T26" s="115">
        <v>35066.46</v>
      </c>
      <c r="U26" s="8"/>
    </row>
    <row r="27" spans="1:21" ht="12.75" customHeight="1" thickBot="1">
      <c r="A27" s="19"/>
      <c r="B27" s="8"/>
      <c r="C27" s="54"/>
      <c r="D27" s="66"/>
      <c r="E27" s="8"/>
      <c r="F27" s="8"/>
      <c r="G27" s="8"/>
      <c r="H27" s="8"/>
      <c r="I27" s="61">
        <f>SUM(I23:I26)</f>
        <v>195248.07</v>
      </c>
      <c r="J27" s="8"/>
      <c r="K27" s="8"/>
      <c r="L27" s="61">
        <f>SUM(L22:L26)</f>
        <v>215910.04</v>
      </c>
      <c r="M27" s="27"/>
      <c r="N27" s="27"/>
      <c r="O27" s="34" t="s">
        <v>23</v>
      </c>
      <c r="P27" s="35" t="s">
        <v>55</v>
      </c>
      <c r="Q27" s="27"/>
      <c r="R27" s="27"/>
      <c r="S27" s="36">
        <f>79939.36+0.17</f>
        <v>79939.53</v>
      </c>
      <c r="T27" s="36">
        <v>48683.77</v>
      </c>
      <c r="U27" s="8"/>
    </row>
    <row r="28" spans="1:21" ht="12.75" customHeight="1" thickTop="1">
      <c r="A28" s="19"/>
      <c r="B28" s="8"/>
      <c r="C28" s="19"/>
      <c r="D28" s="62" t="s">
        <v>58</v>
      </c>
      <c r="E28" s="56" t="s">
        <v>59</v>
      </c>
      <c r="F28" s="8"/>
      <c r="G28" s="8"/>
      <c r="H28" s="8"/>
      <c r="I28" s="28"/>
      <c r="J28" s="8"/>
      <c r="K28" s="8"/>
      <c r="L28" s="28"/>
      <c r="M28" s="27"/>
      <c r="N28" s="27"/>
      <c r="O28" s="34" t="s">
        <v>26</v>
      </c>
      <c r="P28" s="27" t="s">
        <v>57</v>
      </c>
      <c r="Q28" s="27"/>
      <c r="R28" s="27"/>
      <c r="S28" s="36">
        <v>141244.97</v>
      </c>
      <c r="T28" s="36">
        <v>134323.88</v>
      </c>
      <c r="U28" s="8"/>
    </row>
    <row r="29" spans="1:21" ht="11.25">
      <c r="A29" s="19"/>
      <c r="B29" s="8"/>
      <c r="C29" s="19"/>
      <c r="D29" s="33" t="s">
        <v>11</v>
      </c>
      <c r="E29" s="8" t="s">
        <v>62</v>
      </c>
      <c r="F29" s="8"/>
      <c r="G29" s="8"/>
      <c r="H29" s="8"/>
      <c r="I29" s="28">
        <v>20869.14</v>
      </c>
      <c r="J29" s="8"/>
      <c r="K29" s="8"/>
      <c r="L29" s="28">
        <f>209921.64-44481.34</f>
        <v>165440.30000000002</v>
      </c>
      <c r="M29" s="27"/>
      <c r="N29" s="27"/>
      <c r="O29" s="34" t="s">
        <v>60</v>
      </c>
      <c r="P29" s="27" t="s">
        <v>61</v>
      </c>
      <c r="Q29" s="27"/>
      <c r="R29" s="27"/>
      <c r="S29" s="36">
        <v>0</v>
      </c>
      <c r="T29" s="36">
        <v>0</v>
      </c>
      <c r="U29" s="8"/>
    </row>
    <row r="30" spans="1:21" ht="14.25" customHeight="1">
      <c r="A30" s="7"/>
      <c r="B30" s="8"/>
      <c r="C30" s="19"/>
      <c r="D30" s="33" t="s">
        <v>19</v>
      </c>
      <c r="E30" s="8" t="s">
        <v>63</v>
      </c>
      <c r="F30" s="8"/>
      <c r="G30" s="8"/>
      <c r="H30" s="8"/>
      <c r="I30" s="65">
        <v>5055.54</v>
      </c>
      <c r="J30" s="8"/>
      <c r="K30" s="8"/>
      <c r="L30" s="65">
        <v>6005.54</v>
      </c>
      <c r="M30" s="27"/>
      <c r="N30" s="27"/>
      <c r="O30" s="34" t="s">
        <v>53</v>
      </c>
      <c r="P30" s="27" t="s">
        <v>130</v>
      </c>
      <c r="Q30" s="27"/>
      <c r="R30" s="27"/>
      <c r="S30" s="36">
        <v>13553.55</v>
      </c>
      <c r="T30" s="36">
        <v>0</v>
      </c>
      <c r="U30" s="8"/>
    </row>
    <row r="31" spans="1:21" ht="14.25" customHeight="1" thickBot="1">
      <c r="A31" s="7"/>
      <c r="B31" s="8"/>
      <c r="C31" s="19"/>
      <c r="D31" s="8"/>
      <c r="E31" s="8"/>
      <c r="F31" s="8"/>
      <c r="G31" s="8"/>
      <c r="H31" s="8"/>
      <c r="I31" s="28">
        <f>SUM(I29:I30)</f>
        <v>25924.68</v>
      </c>
      <c r="J31" s="8"/>
      <c r="K31" s="8"/>
      <c r="L31" s="28">
        <f>SUM(L29:L30)</f>
        <v>171445.84000000003</v>
      </c>
      <c r="M31" s="27"/>
      <c r="N31" s="27"/>
      <c r="O31" s="27"/>
      <c r="P31" s="27" t="s">
        <v>64</v>
      </c>
      <c r="Q31" s="27"/>
      <c r="R31" s="27"/>
      <c r="S31" s="40">
        <f>SUM(S22:S30)</f>
        <v>1027968.66</v>
      </c>
      <c r="T31" s="40">
        <f>SUM(T21:T30)</f>
        <v>1298657.46</v>
      </c>
      <c r="U31" s="8"/>
    </row>
    <row r="32" spans="1:21" ht="13.5" customHeight="1" thickBot="1" thickTop="1">
      <c r="A32" s="19"/>
      <c r="B32" s="8" t="s">
        <v>66</v>
      </c>
      <c r="C32" s="19" t="s">
        <v>65</v>
      </c>
      <c r="D32" s="33"/>
      <c r="E32" s="8"/>
      <c r="F32" s="8"/>
      <c r="G32" s="8"/>
      <c r="H32" s="8"/>
      <c r="I32" s="38">
        <f>I18+I27+I31</f>
        <v>1303037.48</v>
      </c>
      <c r="J32" s="8"/>
      <c r="K32" s="8"/>
      <c r="L32" s="38">
        <f>L31+L27+L18</f>
        <v>1580951.5</v>
      </c>
      <c r="M32" s="27"/>
      <c r="N32" s="27"/>
      <c r="O32" s="8"/>
      <c r="P32" s="27"/>
      <c r="Q32" s="8"/>
      <c r="R32" s="8"/>
      <c r="S32" s="48"/>
      <c r="T32" s="48"/>
      <c r="U32" s="8"/>
    </row>
    <row r="33" spans="1:21" ht="13.5" customHeight="1" thickBot="1" thickTop="1">
      <c r="A33" s="19"/>
      <c r="B33" s="8"/>
      <c r="C33" s="19"/>
      <c r="D33" s="33"/>
      <c r="E33" s="33" t="s">
        <v>67</v>
      </c>
      <c r="F33" s="8"/>
      <c r="G33" s="8"/>
      <c r="H33" s="8"/>
      <c r="I33" s="118">
        <f>I7+I12+I32</f>
        <v>1442483.12</v>
      </c>
      <c r="J33" s="8"/>
      <c r="K33" s="8"/>
      <c r="L33" s="67">
        <f>L32+L12+L7</f>
        <v>1721440.14</v>
      </c>
      <c r="M33" s="27"/>
      <c r="N33" s="27"/>
      <c r="O33" s="47" t="s">
        <v>68</v>
      </c>
      <c r="P33" s="27"/>
      <c r="Q33" s="27"/>
      <c r="R33" s="27"/>
      <c r="S33" s="119">
        <f>S16+S19+S31</f>
        <v>1442483.12</v>
      </c>
      <c r="T33" s="40">
        <f>T16+T19+T31</f>
        <v>1721440.14</v>
      </c>
      <c r="U33" s="8"/>
    </row>
    <row r="34" spans="1:21" ht="13.5" customHeight="1" thickBot="1" thickTop="1">
      <c r="A34" s="74"/>
      <c r="B34" s="75" t="s">
        <v>69</v>
      </c>
      <c r="C34" s="68"/>
      <c r="D34" s="69"/>
      <c r="E34" s="70"/>
      <c r="F34" s="70"/>
      <c r="G34" s="71"/>
      <c r="H34" s="71"/>
      <c r="I34" s="72"/>
      <c r="J34" s="68"/>
      <c r="K34" s="70"/>
      <c r="L34" s="72"/>
      <c r="M34" s="27"/>
      <c r="N34" s="27"/>
      <c r="O34" s="27"/>
      <c r="P34" s="27"/>
      <c r="Q34" s="27"/>
      <c r="R34" s="27"/>
      <c r="S34" s="73"/>
      <c r="T34" s="36"/>
      <c r="U34" s="8"/>
    </row>
    <row r="35" spans="1:21" ht="13.5" customHeight="1" thickBot="1">
      <c r="A35" s="82" t="s">
        <v>71</v>
      </c>
      <c r="B35" s="83" t="s">
        <v>72</v>
      </c>
      <c r="C35" s="76"/>
      <c r="D35" s="127" t="s">
        <v>129</v>
      </c>
      <c r="E35" s="128"/>
      <c r="F35" s="128"/>
      <c r="G35" s="128"/>
      <c r="H35" s="128"/>
      <c r="I35" s="128"/>
      <c r="J35" s="129"/>
      <c r="K35" s="129"/>
      <c r="L35" s="130"/>
      <c r="M35" s="77"/>
      <c r="N35" s="78"/>
      <c r="O35" s="79"/>
      <c r="P35" s="80" t="s">
        <v>70</v>
      </c>
      <c r="Q35" s="78"/>
      <c r="R35" s="78"/>
      <c r="S35" s="78"/>
      <c r="T35" s="81"/>
      <c r="U35" s="8"/>
    </row>
    <row r="36" spans="1:21" ht="11.25">
      <c r="A36" s="42"/>
      <c r="B36" s="8" t="s">
        <v>73</v>
      </c>
      <c r="C36" s="84"/>
      <c r="D36" s="63"/>
      <c r="E36" s="85" t="s">
        <v>72</v>
      </c>
      <c r="F36" s="85"/>
      <c r="G36" s="12" t="s">
        <v>126</v>
      </c>
      <c r="H36" s="12"/>
      <c r="I36" s="12"/>
      <c r="J36" s="86" t="s">
        <v>113</v>
      </c>
      <c r="K36" s="12"/>
      <c r="L36" s="87"/>
      <c r="M36" s="39"/>
      <c r="N36" s="27"/>
      <c r="O36" s="8"/>
      <c r="P36" s="8"/>
      <c r="Q36" s="88"/>
      <c r="R36" s="88"/>
      <c r="S36" s="89" t="s">
        <v>128</v>
      </c>
      <c r="T36" s="89" t="s">
        <v>119</v>
      </c>
      <c r="U36" s="8"/>
    </row>
    <row r="37" spans="1:22" ht="12.75" customHeight="1">
      <c r="A37" s="19"/>
      <c r="B37" s="51" t="s">
        <v>75</v>
      </c>
      <c r="C37" s="90"/>
      <c r="D37" s="20"/>
      <c r="E37" s="8" t="s">
        <v>74</v>
      </c>
      <c r="F37" s="8"/>
      <c r="G37" s="27"/>
      <c r="H37" s="27"/>
      <c r="I37" s="36">
        <v>183015.07</v>
      </c>
      <c r="J37" s="27"/>
      <c r="K37" s="27"/>
      <c r="L37" s="36">
        <v>566945.36</v>
      </c>
      <c r="M37" s="27"/>
      <c r="N37" s="27"/>
      <c r="O37" s="27" t="s">
        <v>120</v>
      </c>
      <c r="P37" s="88"/>
      <c r="Q37" s="27"/>
      <c r="R37" s="88"/>
      <c r="S37" s="36">
        <v>-8268.22</v>
      </c>
      <c r="T37" s="36">
        <v>-52252.87999999996</v>
      </c>
      <c r="U37" s="8"/>
      <c r="V37" s="27"/>
    </row>
    <row r="38" spans="1:23" ht="14.25" customHeight="1">
      <c r="A38" s="19"/>
      <c r="B38" s="8" t="s">
        <v>77</v>
      </c>
      <c r="C38" s="84"/>
      <c r="D38" s="51"/>
      <c r="E38" s="51" t="s">
        <v>76</v>
      </c>
      <c r="F38" s="8"/>
      <c r="G38" s="27"/>
      <c r="H38" s="27"/>
      <c r="I38" s="48">
        <v>155703.71</v>
      </c>
      <c r="J38" s="27"/>
      <c r="K38" s="27"/>
      <c r="L38" s="48">
        <v>458350.19999999995</v>
      </c>
      <c r="M38" s="27"/>
      <c r="N38" s="27"/>
      <c r="O38" s="27" t="s">
        <v>121</v>
      </c>
      <c r="P38" s="27"/>
      <c r="Q38" s="27"/>
      <c r="R38" s="27"/>
      <c r="S38" s="36">
        <v>-169646.54</v>
      </c>
      <c r="T38" s="36">
        <v>-117393.66</v>
      </c>
      <c r="U38" s="8"/>
      <c r="W38" s="91"/>
    </row>
    <row r="39" spans="1:23" ht="14.25" customHeight="1" thickBot="1">
      <c r="A39" s="19"/>
      <c r="B39" s="8"/>
      <c r="C39" s="84"/>
      <c r="D39" s="8"/>
      <c r="E39" s="8" t="s">
        <v>78</v>
      </c>
      <c r="F39" s="8"/>
      <c r="G39" s="27"/>
      <c r="H39" s="27"/>
      <c r="I39" s="36">
        <f>I37-I38</f>
        <v>27311.360000000015</v>
      </c>
      <c r="J39" s="27"/>
      <c r="K39" s="27"/>
      <c r="L39" s="36">
        <v>108595.16000000003</v>
      </c>
      <c r="M39" s="27"/>
      <c r="N39" s="27"/>
      <c r="O39" s="27" t="s">
        <v>79</v>
      </c>
      <c r="P39" s="27"/>
      <c r="Q39" s="27"/>
      <c r="R39" s="27"/>
      <c r="S39" s="53">
        <v>0</v>
      </c>
      <c r="T39" s="53">
        <v>0</v>
      </c>
      <c r="U39" s="8"/>
      <c r="V39" s="92"/>
      <c r="W39" s="91"/>
    </row>
    <row r="40" spans="1:23" ht="14.25" customHeight="1" thickTop="1">
      <c r="A40" s="19"/>
      <c r="B40" s="8"/>
      <c r="C40" s="84" t="s">
        <v>80</v>
      </c>
      <c r="D40" s="8"/>
      <c r="E40" s="8"/>
      <c r="F40" s="8"/>
      <c r="G40" s="27"/>
      <c r="H40" s="27"/>
      <c r="I40" s="48"/>
      <c r="J40" s="27"/>
      <c r="K40" s="27"/>
      <c r="L40" s="48"/>
      <c r="M40" s="27"/>
      <c r="N40" s="27"/>
      <c r="O40" s="27"/>
      <c r="P40" s="27" t="s">
        <v>81</v>
      </c>
      <c r="Q40" s="27"/>
      <c r="R40" s="27"/>
      <c r="S40" s="36">
        <f>SUM(S37:S39)</f>
        <v>-177914.76</v>
      </c>
      <c r="T40" s="36">
        <f>SUM(T37:T39)</f>
        <v>-169646.53999999998</v>
      </c>
      <c r="U40" s="8"/>
      <c r="V40" s="92"/>
      <c r="W40" s="91"/>
    </row>
    <row r="41" spans="1:21" ht="14.25" customHeight="1" thickBot="1">
      <c r="A41" s="19"/>
      <c r="B41" s="8" t="s">
        <v>83</v>
      </c>
      <c r="C41" s="84"/>
      <c r="D41" s="8"/>
      <c r="E41" s="8" t="s">
        <v>82</v>
      </c>
      <c r="F41" s="8"/>
      <c r="G41" s="27"/>
      <c r="H41" s="27"/>
      <c r="I41" s="40">
        <f>I39</f>
        <v>27311.360000000015</v>
      </c>
      <c r="J41" s="27"/>
      <c r="K41" s="27"/>
      <c r="L41" s="40">
        <v>108595.16000000003</v>
      </c>
      <c r="M41" s="27"/>
      <c r="N41" s="27"/>
      <c r="O41" s="27"/>
      <c r="P41" s="27"/>
      <c r="Q41" s="27"/>
      <c r="R41" s="27"/>
      <c r="S41" s="36"/>
      <c r="T41" s="36"/>
      <c r="U41" s="8"/>
    </row>
    <row r="42" spans="1:21" ht="15" customHeight="1" thickTop="1">
      <c r="A42" s="19"/>
      <c r="B42" s="8" t="s">
        <v>82</v>
      </c>
      <c r="C42" s="84" t="s">
        <v>84</v>
      </c>
      <c r="D42" s="8"/>
      <c r="E42" s="8"/>
      <c r="F42" s="8"/>
      <c r="G42" s="27"/>
      <c r="H42" s="27"/>
      <c r="I42" s="36"/>
      <c r="J42" s="27"/>
      <c r="K42" s="27"/>
      <c r="L42" s="36"/>
      <c r="M42" s="27"/>
      <c r="N42" s="27"/>
      <c r="O42" s="27"/>
      <c r="P42" s="27" t="s">
        <v>81</v>
      </c>
      <c r="Q42" s="27"/>
      <c r="R42" s="27"/>
      <c r="S42" s="36"/>
      <c r="T42" s="36"/>
      <c r="U42" s="8"/>
    </row>
    <row r="43" spans="1:21" ht="12" customHeight="1">
      <c r="A43" s="19"/>
      <c r="B43" s="20" t="s">
        <v>87</v>
      </c>
      <c r="C43" s="84"/>
      <c r="D43" s="8"/>
      <c r="E43" s="8" t="s">
        <v>85</v>
      </c>
      <c r="F43" s="8"/>
      <c r="G43" s="8"/>
      <c r="H43" s="27">
        <v>2105.41</v>
      </c>
      <c r="I43" s="36"/>
      <c r="J43" s="8"/>
      <c r="K43" s="27">
        <v>19979.41</v>
      </c>
      <c r="L43" s="36"/>
      <c r="M43" s="27"/>
      <c r="N43" s="27"/>
      <c r="O43" s="27"/>
      <c r="P43" s="27" t="s">
        <v>86</v>
      </c>
      <c r="Q43" s="27"/>
      <c r="R43" s="27"/>
      <c r="S43" s="36"/>
      <c r="T43" s="36"/>
      <c r="U43" s="8"/>
    </row>
    <row r="44" spans="1:21" ht="11.25">
      <c r="A44" s="19"/>
      <c r="B44" s="8"/>
      <c r="C44" s="84"/>
      <c r="D44" s="8"/>
      <c r="E44" s="51" t="s">
        <v>88</v>
      </c>
      <c r="F44" s="8"/>
      <c r="G44" s="8"/>
      <c r="H44" s="93">
        <v>33474.17</v>
      </c>
      <c r="I44" s="48">
        <f>H43+H44</f>
        <v>35579.58</v>
      </c>
      <c r="J44" s="8"/>
      <c r="K44" s="93">
        <v>133421.46</v>
      </c>
      <c r="L44" s="48">
        <v>153400.87</v>
      </c>
      <c r="M44" s="27"/>
      <c r="N44" s="46"/>
      <c r="O44" s="27" t="s">
        <v>11</v>
      </c>
      <c r="P44" s="27" t="s">
        <v>89</v>
      </c>
      <c r="Q44" s="27"/>
      <c r="R44" s="27"/>
      <c r="S44" s="94">
        <v>0</v>
      </c>
      <c r="T44" s="94">
        <v>0</v>
      </c>
      <c r="U44" s="8"/>
    </row>
    <row r="45" spans="1:21" ht="12" thickBot="1">
      <c r="A45" s="19"/>
      <c r="B45" s="8"/>
      <c r="C45" s="84"/>
      <c r="D45" s="8"/>
      <c r="E45" s="8" t="s">
        <v>90</v>
      </c>
      <c r="F45" s="8"/>
      <c r="G45" s="27"/>
      <c r="H45" s="27"/>
      <c r="I45" s="53">
        <f>I41-I44</f>
        <v>-8268.219999999987</v>
      </c>
      <c r="J45" s="27"/>
      <c r="K45" s="27"/>
      <c r="L45" s="53">
        <v>-44805.70999999996</v>
      </c>
      <c r="M45" s="27"/>
      <c r="N45" s="27"/>
      <c r="O45" s="27" t="s">
        <v>91</v>
      </c>
      <c r="P45" s="27" t="s">
        <v>92</v>
      </c>
      <c r="Q45" s="27"/>
      <c r="R45" s="27"/>
      <c r="S45" s="36">
        <v>0</v>
      </c>
      <c r="T45" s="36">
        <v>0</v>
      </c>
      <c r="U45" s="8"/>
    </row>
    <row r="46" spans="1:21" ht="12" thickTop="1">
      <c r="A46" s="19"/>
      <c r="B46" s="20"/>
      <c r="C46" s="84"/>
      <c r="D46" s="8"/>
      <c r="E46" s="8"/>
      <c r="F46" s="8"/>
      <c r="G46" s="27"/>
      <c r="H46" s="27"/>
      <c r="I46" s="36"/>
      <c r="J46" s="27"/>
      <c r="K46" s="27"/>
      <c r="L46" s="36"/>
      <c r="M46" s="27"/>
      <c r="N46" s="27"/>
      <c r="O46" s="27" t="s">
        <v>93</v>
      </c>
      <c r="P46" s="27" t="s">
        <v>94</v>
      </c>
      <c r="Q46" s="27"/>
      <c r="R46" s="27"/>
      <c r="S46" s="48">
        <v>0</v>
      </c>
      <c r="T46" s="48">
        <v>0</v>
      </c>
      <c r="U46" s="8"/>
    </row>
    <row r="47" spans="1:21" ht="12" thickBot="1">
      <c r="A47" s="19"/>
      <c r="B47" s="20" t="s">
        <v>96</v>
      </c>
      <c r="C47" s="84" t="s">
        <v>84</v>
      </c>
      <c r="D47" s="8"/>
      <c r="E47" s="8" t="s">
        <v>95</v>
      </c>
      <c r="F47" s="8"/>
      <c r="G47" s="27"/>
      <c r="H47" s="27"/>
      <c r="I47" s="48"/>
      <c r="J47" s="27"/>
      <c r="K47" s="27"/>
      <c r="L47" s="48">
        <v>7311.82</v>
      </c>
      <c r="M47" s="27"/>
      <c r="N47" s="27"/>
      <c r="O47" s="27"/>
      <c r="P47" s="27"/>
      <c r="Q47" s="27"/>
      <c r="R47" s="27"/>
      <c r="S47" s="40">
        <v>0</v>
      </c>
      <c r="T47" s="40">
        <v>0</v>
      </c>
      <c r="U47" s="8"/>
    </row>
    <row r="48" spans="1:21" ht="12" thickTop="1">
      <c r="A48" s="19"/>
      <c r="B48" s="20" t="s">
        <v>98</v>
      </c>
      <c r="C48" s="84" t="s">
        <v>97</v>
      </c>
      <c r="D48" s="8"/>
      <c r="E48" s="8"/>
      <c r="F48" s="8"/>
      <c r="G48" s="27"/>
      <c r="H48" s="93"/>
      <c r="I48" s="48">
        <f>I45</f>
        <v>-8268.219999999987</v>
      </c>
      <c r="J48" s="27"/>
      <c r="K48" s="93"/>
      <c r="L48" s="48">
        <v>-52117.52999999996</v>
      </c>
      <c r="M48" s="27"/>
      <c r="N48" s="27"/>
      <c r="O48" s="27"/>
      <c r="P48" s="27"/>
      <c r="Q48" s="27"/>
      <c r="R48" s="27"/>
      <c r="S48" s="27"/>
      <c r="T48" s="36"/>
      <c r="U48" s="8"/>
    </row>
    <row r="49" spans="1:21" ht="11.25">
      <c r="A49" s="19"/>
      <c r="B49" s="20" t="s">
        <v>100</v>
      </c>
      <c r="C49" s="95" t="s">
        <v>99</v>
      </c>
      <c r="D49" s="8"/>
      <c r="E49" s="8"/>
      <c r="F49" s="8"/>
      <c r="G49" s="27"/>
      <c r="H49" s="27"/>
      <c r="I49" s="36"/>
      <c r="J49" s="27"/>
      <c r="K49" s="27"/>
      <c r="L49" s="36"/>
      <c r="M49" s="27"/>
      <c r="N49" s="27"/>
      <c r="O49" s="27"/>
      <c r="P49" s="27"/>
      <c r="Q49" s="27"/>
      <c r="R49" s="27"/>
      <c r="S49" s="27"/>
      <c r="T49" s="36"/>
      <c r="U49" s="8"/>
    </row>
    <row r="50" spans="1:21" ht="11.25">
      <c r="A50" s="19"/>
      <c r="B50" s="51"/>
      <c r="C50" s="84"/>
      <c r="D50" s="8"/>
      <c r="E50" s="8"/>
      <c r="F50" s="8"/>
      <c r="G50" s="27"/>
      <c r="H50" s="27"/>
      <c r="I50" s="36"/>
      <c r="J50" s="27"/>
      <c r="K50" s="27"/>
      <c r="L50" s="36"/>
      <c r="M50" s="27"/>
      <c r="N50" s="27"/>
      <c r="O50" s="8"/>
      <c r="P50" s="8"/>
      <c r="Q50" s="8"/>
      <c r="R50" s="8"/>
      <c r="S50" s="8"/>
      <c r="T50" s="32"/>
      <c r="U50" s="8"/>
    </row>
    <row r="51" spans="1:21" ht="15" customHeight="1">
      <c r="A51" s="54" t="s">
        <v>17</v>
      </c>
      <c r="B51" s="8"/>
      <c r="C51" s="96" t="s">
        <v>87</v>
      </c>
      <c r="D51" s="63"/>
      <c r="E51" s="8" t="s">
        <v>101</v>
      </c>
      <c r="F51" s="8"/>
      <c r="G51" s="27"/>
      <c r="H51" s="93"/>
      <c r="I51" s="48">
        <v>0</v>
      </c>
      <c r="J51" s="27"/>
      <c r="K51" s="93"/>
      <c r="L51" s="48">
        <v>135.35</v>
      </c>
      <c r="M51" s="27"/>
      <c r="N51" s="27"/>
      <c r="O51" s="8"/>
      <c r="P51" s="8"/>
      <c r="Q51" s="8"/>
      <c r="R51" s="8"/>
      <c r="S51" s="8"/>
      <c r="T51" s="32"/>
      <c r="U51" s="8"/>
    </row>
    <row r="52" spans="1:21" ht="11.25">
      <c r="A52" s="19"/>
      <c r="B52" s="8" t="s">
        <v>102</v>
      </c>
      <c r="C52" s="84"/>
      <c r="D52" s="55"/>
      <c r="E52" s="8"/>
      <c r="F52" s="97"/>
      <c r="G52" s="27"/>
      <c r="H52" s="27"/>
      <c r="I52" s="36"/>
      <c r="J52" s="27"/>
      <c r="K52" s="27"/>
      <c r="L52" s="36"/>
      <c r="M52" s="27"/>
      <c r="N52" s="27"/>
      <c r="O52" s="27"/>
      <c r="P52" s="27"/>
      <c r="Q52" s="27"/>
      <c r="R52" s="27"/>
      <c r="S52" s="27"/>
      <c r="T52" s="36"/>
      <c r="U52" s="8"/>
    </row>
    <row r="53" spans="1:21" ht="14.25" customHeight="1">
      <c r="A53" s="19"/>
      <c r="B53" s="20" t="s">
        <v>103</v>
      </c>
      <c r="C53" s="84"/>
      <c r="D53" s="8"/>
      <c r="E53" s="8"/>
      <c r="F53" s="8"/>
      <c r="G53" s="8"/>
      <c r="H53" s="27"/>
      <c r="I53" s="48"/>
      <c r="J53" s="8"/>
      <c r="K53" s="27"/>
      <c r="L53" s="48"/>
      <c r="M53" s="8"/>
      <c r="N53" s="27"/>
      <c r="O53" s="27"/>
      <c r="P53" s="27"/>
      <c r="Q53" s="27"/>
      <c r="R53" s="27"/>
      <c r="S53" s="27"/>
      <c r="T53" s="36"/>
      <c r="U53" s="8"/>
    </row>
    <row r="54" spans="1:21" ht="13.5" customHeight="1" thickBot="1">
      <c r="A54" s="7"/>
      <c r="B54" s="8" t="s">
        <v>105</v>
      </c>
      <c r="C54" s="84"/>
      <c r="D54" s="8"/>
      <c r="E54" s="20" t="s">
        <v>104</v>
      </c>
      <c r="F54" s="8"/>
      <c r="G54" s="8"/>
      <c r="H54" s="27"/>
      <c r="I54" s="40">
        <f>I48</f>
        <v>-8268.219999999987</v>
      </c>
      <c r="J54" s="8"/>
      <c r="K54" s="27"/>
      <c r="L54" s="40">
        <v>-52252.87999999996</v>
      </c>
      <c r="M54" s="8"/>
      <c r="N54" s="8"/>
      <c r="O54" s="8"/>
      <c r="P54" s="27"/>
      <c r="Q54" s="27"/>
      <c r="R54" s="27"/>
      <c r="S54" s="27"/>
      <c r="T54" s="36"/>
      <c r="U54" s="8"/>
    </row>
    <row r="55" spans="1:21" ht="15" customHeight="1" thickTop="1">
      <c r="A55" s="98"/>
      <c r="B55" s="20" t="s">
        <v>106</v>
      </c>
      <c r="C55" s="84"/>
      <c r="D55" s="8"/>
      <c r="E55" s="8"/>
      <c r="F55" s="85"/>
      <c r="G55" s="85"/>
      <c r="H55" s="85"/>
      <c r="I55" s="8"/>
      <c r="J55" s="85"/>
      <c r="K55" s="85"/>
      <c r="L55" s="8"/>
      <c r="M55" s="8"/>
      <c r="N55" s="8"/>
      <c r="O55" s="8"/>
      <c r="P55" s="8"/>
      <c r="Q55" s="8"/>
      <c r="R55" s="8"/>
      <c r="S55" s="8"/>
      <c r="T55" s="32"/>
      <c r="U55" s="8"/>
    </row>
    <row r="56" spans="1:21" ht="19.5" customHeight="1">
      <c r="A56" s="82"/>
      <c r="B56" s="8"/>
      <c r="C56" s="84"/>
      <c r="D56" s="8"/>
      <c r="E56" s="99" t="s">
        <v>122</v>
      </c>
      <c r="F56" s="100"/>
      <c r="G56" s="100"/>
      <c r="H56" s="120" t="s">
        <v>131</v>
      </c>
      <c r="I56" s="120"/>
      <c r="J56" s="100"/>
      <c r="K56" s="100"/>
      <c r="L56" s="100"/>
      <c r="M56" s="8"/>
      <c r="N56" s="8"/>
      <c r="O56" s="8"/>
      <c r="P56" s="101" t="s">
        <v>107</v>
      </c>
      <c r="Q56" s="8"/>
      <c r="R56" s="8"/>
      <c r="S56" s="8"/>
      <c r="T56" s="32"/>
      <c r="U56" s="8"/>
    </row>
    <row r="57" spans="1:21" ht="14.25" customHeight="1">
      <c r="A57" s="102"/>
      <c r="B57" s="85"/>
      <c r="C57" s="76"/>
      <c r="D57" s="8"/>
      <c r="E57" s="100" t="s">
        <v>123</v>
      </c>
      <c r="F57" s="100"/>
      <c r="G57" s="51"/>
      <c r="H57" s="120" t="s">
        <v>108</v>
      </c>
      <c r="I57" s="120"/>
      <c r="J57" s="100"/>
      <c r="K57" s="100"/>
      <c r="L57" s="100"/>
      <c r="M57" s="8"/>
      <c r="N57" s="8"/>
      <c r="O57" s="8"/>
      <c r="P57" s="99" t="s">
        <v>109</v>
      </c>
      <c r="Q57" s="8"/>
      <c r="R57" s="8"/>
      <c r="S57" s="8"/>
      <c r="T57" s="32"/>
      <c r="U57" s="8"/>
    </row>
    <row r="58" spans="1:22" ht="12" customHeight="1">
      <c r="A58" s="102"/>
      <c r="B58" s="85"/>
      <c r="C58" s="76"/>
      <c r="D58" s="85"/>
      <c r="E58" s="99" t="s">
        <v>124</v>
      </c>
      <c r="F58" s="51"/>
      <c r="G58" s="51"/>
      <c r="H58" s="120" t="s">
        <v>110</v>
      </c>
      <c r="I58" s="120"/>
      <c r="J58" s="100"/>
      <c r="K58" s="100"/>
      <c r="L58" s="100"/>
      <c r="M58" s="100"/>
      <c r="N58" s="8"/>
      <c r="O58" s="51"/>
      <c r="P58" s="103" t="s">
        <v>111</v>
      </c>
      <c r="Q58" s="103"/>
      <c r="R58" s="104"/>
      <c r="S58" s="104"/>
      <c r="T58" s="32"/>
      <c r="U58" s="8"/>
      <c r="V58" s="8"/>
    </row>
    <row r="59" spans="1:21" ht="15" customHeight="1">
      <c r="A59" s="82"/>
      <c r="B59" s="105"/>
      <c r="C59" s="76"/>
      <c r="D59" s="85"/>
      <c r="E59" s="99"/>
      <c r="F59" s="51"/>
      <c r="G59" s="51"/>
      <c r="H59" s="99"/>
      <c r="I59" s="99"/>
      <c r="J59" s="100"/>
      <c r="K59" s="100"/>
      <c r="L59" s="100"/>
      <c r="M59" s="100"/>
      <c r="N59" s="8"/>
      <c r="O59" s="51"/>
      <c r="P59" s="99" t="s">
        <v>112</v>
      </c>
      <c r="Q59" s="8"/>
      <c r="R59" s="8"/>
      <c r="S59" s="8"/>
      <c r="T59" s="32"/>
      <c r="U59" s="8"/>
    </row>
    <row r="60" spans="3:20" ht="11.25">
      <c r="C60" s="106"/>
      <c r="D60" s="107"/>
      <c r="E60" s="108"/>
      <c r="F60" s="109"/>
      <c r="G60" s="109"/>
      <c r="H60" s="108"/>
      <c r="I60" s="108"/>
      <c r="J60" s="110"/>
      <c r="K60" s="110"/>
      <c r="L60" s="110"/>
      <c r="M60" s="110"/>
      <c r="N60" s="111"/>
      <c r="O60" s="109"/>
      <c r="P60" s="108"/>
      <c r="Q60" s="111"/>
      <c r="R60" s="111"/>
      <c r="S60" s="111"/>
      <c r="T60" s="112"/>
    </row>
    <row r="64" spans="19:20" ht="11.25">
      <c r="S64" s="92"/>
      <c r="T64" s="92"/>
    </row>
    <row r="65" spans="19:20" ht="11.25">
      <c r="S65" s="36">
        <v>-52252.87999999996</v>
      </c>
      <c r="T65" s="36">
        <v>-113492.72999999998</v>
      </c>
    </row>
    <row r="66" spans="19:20" ht="11.25">
      <c r="S66" s="36">
        <v>-117393.66</v>
      </c>
      <c r="T66" s="36">
        <v>-3900.93</v>
      </c>
    </row>
    <row r="67" spans="19:20" ht="12" thickBot="1">
      <c r="S67" s="53">
        <v>0</v>
      </c>
      <c r="T67" s="53">
        <v>0</v>
      </c>
    </row>
    <row r="68" spans="19:20" ht="12" thickTop="1">
      <c r="S68" s="36">
        <v>-169646.53999999998</v>
      </c>
      <c r="T68" s="36">
        <v>-117393.65999999997</v>
      </c>
    </row>
  </sheetData>
  <sheetProtection/>
  <mergeCells count="6">
    <mergeCell ref="H57:I57"/>
    <mergeCell ref="H58:I58"/>
    <mergeCell ref="C1:T1"/>
    <mergeCell ref="C2:T2"/>
    <mergeCell ref="D35:L35"/>
    <mergeCell ref="H56:I56"/>
  </mergeCells>
  <printOptions/>
  <pageMargins left="0" right="0" top="0" bottom="0" header="0.5118110236220472" footer="0.5118110236220472"/>
  <pageSetup horizontalDpi="120" verticalDpi="12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2015-01-20T14:43:22Z</cp:lastPrinted>
  <dcterms:created xsi:type="dcterms:W3CDTF">1996-10-14T23:33:28Z</dcterms:created>
  <dcterms:modified xsi:type="dcterms:W3CDTF">2015-01-20T14:43:35Z</dcterms:modified>
  <cp:category/>
  <cp:version/>
  <cp:contentType/>
  <cp:contentStatus/>
</cp:coreProperties>
</file>